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<sst xmlns="http://schemas.openxmlformats.org/spreadsheetml/2006/main" count="69" uniqueCount="43">
  <si>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rietvoorn</t>
  </si>
  <si>
    <t>blankvoorn</t>
  </si>
  <si>
    <t>brasem</t>
  </si>
  <si>
    <t>baars</t>
  </si>
  <si>
    <t>pos</t>
  </si>
  <si>
    <t>paling</t>
  </si>
  <si>
    <t>Croatische zeevis</t>
  </si>
  <si>
    <t>snoek</t>
  </si>
  <si>
    <t>gul</t>
  </si>
  <si>
    <t>060306</t>
  </si>
  <si>
    <t>060424</t>
  </si>
  <si>
    <t>060501</t>
  </si>
  <si>
    <t>aantal</t>
  </si>
  <si>
    <t>gem lengte</t>
  </si>
  <si>
    <t>grootste</t>
  </si>
  <si>
    <t>kleinste</t>
  </si>
  <si>
    <t>sorry, hier houden de formules op… (of zuiverder gezegd: Ze houden op bij regel 500)</t>
  </si>
  <si>
    <t>060508</t>
  </si>
  <si>
    <t>gem aantal</t>
  </si>
  <si>
    <t>dagen</t>
  </si>
  <si>
    <t>vissen per dag</t>
  </si>
  <si>
    <t>cm per dag</t>
  </si>
  <si>
    <t>stks</t>
  </si>
  <si>
    <t>cm</t>
  </si>
  <si>
    <t>060529</t>
  </si>
  <si>
    <t>060710</t>
  </si>
  <si>
    <t>060717</t>
  </si>
  <si>
    <t>&lt;/table&gt;</t>
  </si>
  <si>
    <t>&lt;table summary="samenvatting vangst" class="vis" width="100%"&gt;</t>
  </si>
  <si>
    <t>&lt;tr class=vis&gt;&lt;td&gt;&amp;nbsp;&lt;/td&gt;&lt;/tr&gt;</t>
  </si>
  <si>
    <t>060821</t>
  </si>
  <si>
    <t>Vislengte en soort gevangen door Loedie vanaf 13 juni 2005 tot 10 april 2007</t>
  </si>
  <si>
    <t>Vislengte en soort gevangen door Sander vanaf 1 jan 2006</t>
  </si>
  <si>
    <t>060515</t>
  </si>
  <si>
    <t>snoekbaars</t>
  </si>
  <si>
    <t>winde</t>
  </si>
  <si>
    <t>bliek</t>
  </si>
  <si>
    <t>070604</t>
  </si>
  <si>
    <t>070709</t>
  </si>
  <si>
    <t>070729</t>
  </si>
  <si>
    <t>070809</t>
  </si>
  <si>
    <t>070827</t>
  </si>
  <si>
    <t>080630</t>
  </si>
</sst>
</file>

<file path=xl/styles.xml><?xml version="1.0" encoding="utf-8"?>
<styleSheet xmlns="http://schemas.openxmlformats.org/spreadsheetml/2006/main">
  <numFmts count="3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[$-413]dddd\ d\ mmmm\ yyyy"/>
    <numFmt numFmtId="185" formatCode="d\ m"/>
    <numFmt numFmtId="186" formatCode="d\ mm"/>
    <numFmt numFmtId="187" formatCode="d\ mmmm"/>
    <numFmt numFmtId="188" formatCode="d\ mmmm\ yy"/>
    <numFmt numFmtId="189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49" fontId="0" fillId="0" borderId="3" xfId="0" applyNumberFormat="1" applyFill="1" applyBorder="1" applyAlignment="1" applyProtection="1">
      <alignment/>
      <protection locked="0"/>
    </xf>
    <xf numFmtId="49" fontId="0" fillId="0" borderId="4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189" fontId="0" fillId="3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2"/>
  <sheetViews>
    <sheetView tabSelected="1" workbookViewId="0" topLeftCell="A1">
      <pane xSplit="1" ySplit="8" topLeftCell="E3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" sqref="J2"/>
    </sheetView>
  </sheetViews>
  <sheetFormatPr defaultColWidth="9.140625" defaultRowHeight="12.75"/>
  <cols>
    <col min="1" max="1" width="10.421875" style="6" customWidth="1"/>
    <col min="2" max="2" width="5.7109375" style="7" customWidth="1"/>
    <col min="3" max="3" width="8.140625" style="8" customWidth="1"/>
    <col min="4" max="4" width="11.00390625" style="8" customWidth="1"/>
    <col min="5" max="8" width="8.8515625" style="8" bestFit="1" customWidth="1"/>
    <col min="9" max="9" width="17.140625" style="8" bestFit="1" customWidth="1"/>
    <col min="10" max="10" width="8.8515625" style="8" bestFit="1" customWidth="1"/>
    <col min="11" max="11" width="5.57421875" style="8" bestFit="1" customWidth="1"/>
    <col min="12" max="12" width="8.421875" style="8" customWidth="1"/>
    <col min="13" max="14" width="5.57421875" style="8" customWidth="1"/>
    <col min="15" max="16384" width="9.140625" style="8" customWidth="1"/>
  </cols>
  <sheetData>
    <row r="1" spans="2:15" ht="12.75">
      <c r="B1" s="1"/>
      <c r="D1" s="8" t="s">
        <v>32</v>
      </c>
      <c r="J1" s="6" t="s">
        <v>42</v>
      </c>
      <c r="O1" s="7"/>
    </row>
    <row r="2" spans="1:14" ht="12.75">
      <c r="A2" s="1">
        <f>COUNTIF(A9:A516,"&lt;&gt;")</f>
        <v>15</v>
      </c>
      <c r="B2" s="1" t="s">
        <v>19</v>
      </c>
      <c r="C2" s="2">
        <f>ROUND((SUM(C4:K4))/$A$2,2)</f>
        <v>3.33</v>
      </c>
      <c r="D2" s="3" t="s">
        <v>20</v>
      </c>
      <c r="E2" s="3"/>
      <c r="F2" s="3"/>
      <c r="G2" s="3"/>
      <c r="H2" s="1">
        <f>ROUND(B6/A2,1)</f>
        <v>82.5</v>
      </c>
      <c r="I2" s="3" t="s">
        <v>21</v>
      </c>
      <c r="J2" s="3"/>
      <c r="K2" s="3"/>
      <c r="L2" s="3"/>
      <c r="M2" s="3"/>
      <c r="N2" s="3"/>
    </row>
    <row r="3" spans="2:22" ht="12.75">
      <c r="B3" s="1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34</v>
      </c>
      <c r="M3" s="9" t="s">
        <v>35</v>
      </c>
      <c r="N3" s="9" t="s">
        <v>36</v>
      </c>
      <c r="O3" s="14"/>
      <c r="P3" s="14"/>
      <c r="Q3" s="14"/>
      <c r="R3" s="14"/>
      <c r="S3" s="14"/>
      <c r="T3" s="14"/>
      <c r="U3" s="14"/>
      <c r="V3" s="14"/>
    </row>
    <row r="4" spans="1:22" ht="12.75">
      <c r="A4" s="10" t="s">
        <v>12</v>
      </c>
      <c r="B4" s="5">
        <f>SUM(C4:K4)</f>
        <v>50</v>
      </c>
      <c r="C4" s="22">
        <f>COUNTIF(C10:C512,"&gt;0")</f>
        <v>0</v>
      </c>
      <c r="D4" s="22">
        <f>COUNTIF(D10:D512,"&gt;0")</f>
        <v>11</v>
      </c>
      <c r="E4" s="22">
        <f>COUNTIF(E10:E512,"&gt;0")</f>
        <v>18</v>
      </c>
      <c r="F4" s="22">
        <f aca="true" t="shared" si="0" ref="F4:K4">COUNTIF(F10:F512,"&gt;0")</f>
        <v>6</v>
      </c>
      <c r="G4" s="22">
        <f t="shared" si="0"/>
        <v>4</v>
      </c>
      <c r="H4" s="22">
        <f t="shared" si="0"/>
        <v>3</v>
      </c>
      <c r="I4" s="22">
        <f t="shared" si="0"/>
        <v>0</v>
      </c>
      <c r="J4" s="22">
        <f t="shared" si="0"/>
        <v>8</v>
      </c>
      <c r="K4" s="22">
        <f t="shared" si="0"/>
        <v>0</v>
      </c>
      <c r="L4" s="22">
        <f>COUNTIF(L10:L512,"&gt;0")</f>
        <v>7</v>
      </c>
      <c r="M4" s="22">
        <f>COUNTIF(M10:M512,"&gt;0")</f>
        <v>0</v>
      </c>
      <c r="N4" s="22">
        <f>COUNTIF(N10:N512,"&gt;0")</f>
        <v>0</v>
      </c>
      <c r="O4" s="15" t="s">
        <v>22</v>
      </c>
      <c r="P4" s="15"/>
      <c r="Q4" s="15"/>
      <c r="R4" s="15"/>
      <c r="S4" s="15"/>
      <c r="T4" s="15"/>
      <c r="U4" s="15"/>
      <c r="V4" s="15"/>
    </row>
    <row r="5" spans="1:22" ht="12.75">
      <c r="A5" s="11" t="s">
        <v>18</v>
      </c>
      <c r="B5" s="4"/>
      <c r="C5" s="16">
        <f>ROUND((COUNT(C10:C512))/$A$2,2)</f>
        <v>0</v>
      </c>
      <c r="D5" s="16">
        <f>ROUND((COUNT(D10:D512))/$A$2,2)</f>
        <v>0.73</v>
      </c>
      <c r="E5" s="16">
        <f aca="true" t="shared" si="1" ref="E5:K5">ROUND((COUNT(E10:E512))/$A$2,2)</f>
        <v>1.2</v>
      </c>
      <c r="F5" s="16">
        <f t="shared" si="1"/>
        <v>0.4</v>
      </c>
      <c r="G5" s="16">
        <f t="shared" si="1"/>
        <v>0.27</v>
      </c>
      <c r="H5" s="16">
        <f t="shared" si="1"/>
        <v>0.2</v>
      </c>
      <c r="I5" s="16">
        <f t="shared" si="1"/>
        <v>0</v>
      </c>
      <c r="J5" s="16">
        <f t="shared" si="1"/>
        <v>0.53</v>
      </c>
      <c r="K5" s="16">
        <f t="shared" si="1"/>
        <v>0</v>
      </c>
      <c r="L5" s="16">
        <f>ROUND((COUNT(L10:L512))/$A$2,2)</f>
        <v>0.47</v>
      </c>
      <c r="M5" s="16">
        <f>ROUND((COUNT(M10:M512))/$A$2,2)</f>
        <v>0</v>
      </c>
      <c r="N5" s="16">
        <f>ROUND((COUNT(N10:N512))/$A$2,2)</f>
        <v>0</v>
      </c>
      <c r="O5" s="16" t="s">
        <v>22</v>
      </c>
      <c r="P5" s="16"/>
      <c r="Q5" s="16"/>
      <c r="R5" s="16"/>
      <c r="S5" s="16"/>
      <c r="T5" s="16"/>
      <c r="U5" s="16"/>
      <c r="V5" s="16"/>
    </row>
    <row r="6" spans="1:22" ht="12.75">
      <c r="A6" s="11" t="s">
        <v>13</v>
      </c>
      <c r="B6" s="4">
        <f>SUM(C10:K512)</f>
        <v>1237</v>
      </c>
      <c r="C6" s="17" t="e">
        <f>ROUND((SUM(C10:C512))/C4,2)</f>
        <v>#DIV/0!</v>
      </c>
      <c r="D6" s="17">
        <f aca="true" t="shared" si="2" ref="D6:K6">ROUND((SUM(D10:D512))/D4,2)</f>
        <v>14.82</v>
      </c>
      <c r="E6" s="17">
        <f t="shared" si="2"/>
        <v>24.39</v>
      </c>
      <c r="F6" s="17">
        <f t="shared" si="2"/>
        <v>17.5</v>
      </c>
      <c r="G6" s="17">
        <f t="shared" si="2"/>
        <v>9.5</v>
      </c>
      <c r="H6" s="17">
        <f t="shared" si="2"/>
        <v>47.67</v>
      </c>
      <c r="I6" s="17" t="e">
        <f t="shared" si="2"/>
        <v>#DIV/0!</v>
      </c>
      <c r="J6" s="17">
        <f t="shared" si="2"/>
        <v>43.63</v>
      </c>
      <c r="K6" s="17" t="e">
        <f t="shared" si="2"/>
        <v>#DIV/0!</v>
      </c>
      <c r="L6" s="17">
        <f>ROUND((SUM(L10:L512))/L4,2)</f>
        <v>90.86</v>
      </c>
      <c r="M6" s="17" t="e">
        <f>ROUND((SUM(M10:M512))/M4,2)</f>
        <v>#DIV/0!</v>
      </c>
      <c r="N6" s="17" t="e">
        <f>ROUND((SUM(N10:N512))/N4,2)</f>
        <v>#DIV/0!</v>
      </c>
      <c r="O6" s="17" t="s">
        <v>23</v>
      </c>
      <c r="P6" s="17"/>
      <c r="Q6" s="17"/>
      <c r="R6" s="17"/>
      <c r="S6" s="17"/>
      <c r="T6" s="17"/>
      <c r="U6" s="17"/>
      <c r="V6" s="17"/>
    </row>
    <row r="7" spans="1:22" ht="12.75">
      <c r="A7" s="11" t="s">
        <v>14</v>
      </c>
      <c r="B7" s="4"/>
      <c r="C7" s="19">
        <f>MAX(C10:C512)</f>
        <v>0</v>
      </c>
      <c r="D7" s="19">
        <f>MAX(D10:D512)</f>
        <v>22</v>
      </c>
      <c r="E7" s="19">
        <f>MAX(E10:E512)</f>
        <v>40</v>
      </c>
      <c r="F7" s="19">
        <f aca="true" t="shared" si="3" ref="F7:K7">MAX(F10:F512)</f>
        <v>26</v>
      </c>
      <c r="G7" s="19">
        <f t="shared" si="3"/>
        <v>13</v>
      </c>
      <c r="H7" s="19">
        <f t="shared" si="3"/>
        <v>52</v>
      </c>
      <c r="I7" s="19">
        <f t="shared" si="3"/>
        <v>0</v>
      </c>
      <c r="J7" s="19">
        <f t="shared" si="3"/>
        <v>60</v>
      </c>
      <c r="K7" s="19">
        <f t="shared" si="3"/>
        <v>0</v>
      </c>
      <c r="L7" s="19">
        <f>MAX(L10:L512)</f>
        <v>350</v>
      </c>
      <c r="M7" s="19">
        <f>MAX(M10:M512)</f>
        <v>0</v>
      </c>
      <c r="N7" s="19">
        <f>MAX(N10:N512)</f>
        <v>0</v>
      </c>
      <c r="O7" s="16" t="s">
        <v>23</v>
      </c>
      <c r="P7" s="16"/>
      <c r="Q7" s="16"/>
      <c r="R7" s="16"/>
      <c r="S7" s="16"/>
      <c r="T7" s="16"/>
      <c r="U7" s="16"/>
      <c r="V7" s="16"/>
    </row>
    <row r="8" spans="1:22" ht="12.75">
      <c r="A8" s="12" t="s">
        <v>15</v>
      </c>
      <c r="B8" s="4"/>
      <c r="C8" s="20">
        <f>MIN(C10:C512)</f>
        <v>0</v>
      </c>
      <c r="D8" s="20">
        <f>MIN(D10:D512)</f>
        <v>10</v>
      </c>
      <c r="E8" s="20">
        <f>MIN(E10:E512)</f>
        <v>13</v>
      </c>
      <c r="F8" s="20">
        <f aca="true" t="shared" si="4" ref="F8:K8">MIN(F10:F512)</f>
        <v>13</v>
      </c>
      <c r="G8" s="21">
        <f t="shared" si="4"/>
        <v>8</v>
      </c>
      <c r="H8" s="20">
        <f t="shared" si="4"/>
        <v>39</v>
      </c>
      <c r="I8" s="20">
        <f t="shared" si="4"/>
        <v>0</v>
      </c>
      <c r="J8" s="20">
        <f t="shared" si="4"/>
        <v>28</v>
      </c>
      <c r="K8" s="20">
        <f t="shared" si="4"/>
        <v>0</v>
      </c>
      <c r="L8" s="20">
        <f>MIN(L10:L512)</f>
        <v>16</v>
      </c>
      <c r="M8" s="20">
        <f>MIN(M10:M512)</f>
        <v>0</v>
      </c>
      <c r="N8" s="20">
        <f>MIN(N10:N512)</f>
        <v>0</v>
      </c>
      <c r="O8" s="18" t="s">
        <v>23</v>
      </c>
      <c r="P8" s="18"/>
      <c r="Q8" s="18"/>
      <c r="R8" s="18"/>
      <c r="S8" s="18"/>
      <c r="T8" s="18"/>
      <c r="U8" s="18"/>
      <c r="V8" s="18"/>
    </row>
    <row r="9" spans="2:14" ht="12.75">
      <c r="B9" s="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6" t="s">
        <v>9</v>
      </c>
      <c r="B10" s="1">
        <v>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6" t="s">
        <v>10</v>
      </c>
      <c r="B11" s="1">
        <v>2</v>
      </c>
      <c r="C11" s="13"/>
      <c r="D11" s="13"/>
      <c r="E11" s="13"/>
      <c r="F11" s="13">
        <v>26</v>
      </c>
      <c r="G11" s="13">
        <v>13</v>
      </c>
      <c r="H11" s="13"/>
      <c r="I11" s="13"/>
      <c r="J11" s="13"/>
      <c r="K11" s="13"/>
      <c r="L11" s="13"/>
      <c r="M11" s="13"/>
      <c r="N11" s="13"/>
    </row>
    <row r="12" spans="1:14" ht="12.75">
      <c r="A12" s="6" t="s">
        <v>11</v>
      </c>
      <c r="B12" s="1">
        <v>3</v>
      </c>
      <c r="C12" s="13"/>
      <c r="D12" s="13"/>
      <c r="E12" s="13">
        <v>36</v>
      </c>
      <c r="F12" s="13">
        <v>14</v>
      </c>
      <c r="G12" s="13"/>
      <c r="H12" s="13"/>
      <c r="I12" s="13"/>
      <c r="J12" s="13"/>
      <c r="K12" s="13"/>
      <c r="L12" s="13"/>
      <c r="M12" s="13"/>
      <c r="N12" s="13"/>
    </row>
    <row r="13" spans="2:14" ht="12.75">
      <c r="B13" s="1"/>
      <c r="C13" s="13"/>
      <c r="D13" s="13"/>
      <c r="E13" s="13">
        <v>40</v>
      </c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>
      <c r="A14" s="6" t="s">
        <v>17</v>
      </c>
      <c r="B14" s="1">
        <v>3</v>
      </c>
      <c r="C14" s="13"/>
      <c r="D14" s="13">
        <v>17</v>
      </c>
      <c r="E14" s="13">
        <v>40</v>
      </c>
      <c r="F14" s="13"/>
      <c r="G14" s="13"/>
      <c r="H14" s="13">
        <v>39</v>
      </c>
      <c r="I14" s="13"/>
      <c r="J14" s="13"/>
      <c r="K14" s="13"/>
      <c r="L14" s="13"/>
      <c r="M14" s="13"/>
      <c r="N14" s="13"/>
    </row>
    <row r="15" spans="1:14" ht="12.75">
      <c r="A15" s="6" t="s">
        <v>33</v>
      </c>
      <c r="B15" s="1">
        <v>1</v>
      </c>
      <c r="C15" s="13"/>
      <c r="D15" s="13"/>
      <c r="E15" s="13">
        <v>25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>
      <c r="A16" s="6" t="s">
        <v>24</v>
      </c>
      <c r="B16" s="1">
        <v>3</v>
      </c>
      <c r="C16" s="13"/>
      <c r="D16" s="13"/>
      <c r="E16" s="13"/>
      <c r="F16" s="13"/>
      <c r="G16" s="13"/>
      <c r="H16" s="13">
        <v>52</v>
      </c>
      <c r="I16" s="13"/>
      <c r="J16" s="13"/>
      <c r="K16" s="13"/>
      <c r="L16" s="13">
        <v>52</v>
      </c>
      <c r="M16" s="13"/>
      <c r="N16" s="13"/>
    </row>
    <row r="17" spans="2:14" ht="12.75">
      <c r="B17" s="1"/>
      <c r="C17" s="13"/>
      <c r="D17" s="13"/>
      <c r="E17" s="13"/>
      <c r="F17" s="13"/>
      <c r="G17" s="13"/>
      <c r="H17" s="13">
        <v>52</v>
      </c>
      <c r="I17" s="13"/>
      <c r="J17" s="13"/>
      <c r="K17" s="13"/>
      <c r="L17" s="13"/>
      <c r="M17" s="13"/>
      <c r="N17" s="13"/>
    </row>
    <row r="18" spans="1:14" ht="12.75">
      <c r="A18" s="6" t="s">
        <v>25</v>
      </c>
      <c r="B18" s="1">
        <v>1</v>
      </c>
      <c r="C18" s="13"/>
      <c r="D18" s="13">
        <v>14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>
      <c r="A19" s="6" t="s">
        <v>26</v>
      </c>
      <c r="B19" s="1">
        <v>16</v>
      </c>
      <c r="C19" s="13"/>
      <c r="D19" s="13">
        <v>16</v>
      </c>
      <c r="E19" s="13">
        <v>36</v>
      </c>
      <c r="F19" s="13">
        <v>13</v>
      </c>
      <c r="G19" s="13">
        <v>8</v>
      </c>
      <c r="H19" s="13"/>
      <c r="I19" s="13"/>
      <c r="J19" s="13"/>
      <c r="K19" s="13"/>
      <c r="L19" s="13"/>
      <c r="M19" s="13"/>
      <c r="N19" s="13"/>
    </row>
    <row r="20" spans="2:14" ht="12.75">
      <c r="B20" s="1"/>
      <c r="C20" s="13"/>
      <c r="D20" s="13">
        <v>13</v>
      </c>
      <c r="E20" s="13">
        <v>22</v>
      </c>
      <c r="F20" s="13"/>
      <c r="G20" s="13">
        <v>8</v>
      </c>
      <c r="H20" s="13"/>
      <c r="I20" s="13"/>
      <c r="J20" s="13"/>
      <c r="K20" s="13"/>
      <c r="L20" s="13"/>
      <c r="M20" s="13"/>
      <c r="N20" s="13"/>
    </row>
    <row r="21" spans="2:14" ht="12.75">
      <c r="B21" s="1"/>
      <c r="C21" s="13"/>
      <c r="D21" s="13">
        <v>22</v>
      </c>
      <c r="E21" s="13">
        <v>24</v>
      </c>
      <c r="F21" s="13"/>
      <c r="G21" s="13">
        <v>9</v>
      </c>
      <c r="H21" s="13"/>
      <c r="I21" s="13"/>
      <c r="J21" s="13"/>
      <c r="K21" s="13"/>
      <c r="L21" s="13"/>
      <c r="M21" s="13"/>
      <c r="N21" s="13"/>
    </row>
    <row r="22" spans="2:14" ht="12.75">
      <c r="B22" s="1"/>
      <c r="C22" s="13"/>
      <c r="D22" s="13">
        <v>16</v>
      </c>
      <c r="E22" s="13">
        <v>20</v>
      </c>
      <c r="F22" s="13"/>
      <c r="G22" s="13"/>
      <c r="H22" s="13"/>
      <c r="I22" s="13"/>
      <c r="J22" s="13"/>
      <c r="K22" s="13"/>
      <c r="L22" s="13"/>
      <c r="M22" s="13"/>
      <c r="N22" s="13"/>
    </row>
    <row r="23" spans="2:14" ht="12.75">
      <c r="B23" s="1"/>
      <c r="C23" s="13"/>
      <c r="D23" s="13">
        <v>14</v>
      </c>
      <c r="E23" s="13">
        <v>25</v>
      </c>
      <c r="F23" s="13"/>
      <c r="G23" s="13"/>
      <c r="H23" s="13"/>
      <c r="I23" s="13"/>
      <c r="J23" s="13"/>
      <c r="K23" s="13"/>
      <c r="L23" s="13"/>
      <c r="M23" s="13"/>
      <c r="N23" s="13"/>
    </row>
    <row r="24" spans="2:14" ht="12.75">
      <c r="B24" s="1"/>
      <c r="C24" s="13"/>
      <c r="D24" s="13">
        <v>12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2:14" ht="12.75">
      <c r="B25" s="1"/>
      <c r="C25" s="13"/>
      <c r="D25" s="13">
        <v>10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2.75">
      <c r="A26" s="6" t="s">
        <v>30</v>
      </c>
      <c r="B26" s="1">
        <v>1</v>
      </c>
      <c r="C26" s="13"/>
      <c r="D26" s="13">
        <v>17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>
      <c r="A27" s="6" t="s">
        <v>37</v>
      </c>
      <c r="B27" s="1">
        <v>3</v>
      </c>
      <c r="C27" s="13"/>
      <c r="D27" s="13">
        <v>12</v>
      </c>
      <c r="E27" s="13">
        <v>27</v>
      </c>
      <c r="F27" s="13"/>
      <c r="G27" s="13"/>
      <c r="H27" s="13"/>
      <c r="I27" s="13"/>
      <c r="J27" s="13"/>
      <c r="K27" s="13"/>
      <c r="L27" s="13">
        <v>61</v>
      </c>
      <c r="M27" s="13"/>
      <c r="N27" s="13"/>
    </row>
    <row r="28" spans="2:14" ht="12.75">
      <c r="B28" s="1"/>
      <c r="C28" s="13"/>
      <c r="D28" s="13"/>
      <c r="E28" s="13">
        <v>22</v>
      </c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>
      <c r="A29" s="6" t="s">
        <v>38</v>
      </c>
      <c r="B29" s="1">
        <v>5</v>
      </c>
      <c r="C29" s="13"/>
      <c r="D29" s="13"/>
      <c r="E29" s="13">
        <v>21</v>
      </c>
      <c r="F29" s="13"/>
      <c r="G29" s="13"/>
      <c r="H29" s="13"/>
      <c r="I29" s="13"/>
      <c r="J29" s="13"/>
      <c r="K29" s="13"/>
      <c r="L29" s="13"/>
      <c r="M29" s="13"/>
      <c r="N29" s="13"/>
    </row>
    <row r="30" spans="2:14" ht="12.75">
      <c r="B30" s="1"/>
      <c r="C30" s="13"/>
      <c r="D30" s="13"/>
      <c r="E30" s="13">
        <v>13</v>
      </c>
      <c r="F30" s="13"/>
      <c r="G30" s="13"/>
      <c r="H30" s="13"/>
      <c r="I30" s="13"/>
      <c r="J30" s="13"/>
      <c r="K30" s="13"/>
      <c r="L30" s="13"/>
      <c r="M30" s="13"/>
      <c r="N30" s="13"/>
    </row>
    <row r="31" spans="2:14" ht="12.75">
      <c r="B31" s="1"/>
      <c r="C31" s="13"/>
      <c r="D31" s="13"/>
      <c r="E31" s="13">
        <v>15</v>
      </c>
      <c r="F31" s="13"/>
      <c r="G31" s="13"/>
      <c r="H31" s="13"/>
      <c r="I31" s="13"/>
      <c r="J31" s="13"/>
      <c r="K31" s="13"/>
      <c r="L31" s="13"/>
      <c r="M31" s="13"/>
      <c r="N31" s="13"/>
    </row>
    <row r="32" spans="2:14" ht="12.75">
      <c r="B32" s="1"/>
      <c r="C32" s="13"/>
      <c r="D32" s="13"/>
      <c r="E32" s="13">
        <v>19</v>
      </c>
      <c r="F32" s="13"/>
      <c r="G32" s="13"/>
      <c r="H32" s="13"/>
      <c r="I32" s="13"/>
      <c r="J32" s="13"/>
      <c r="K32" s="13"/>
      <c r="L32" s="13"/>
      <c r="M32" s="13"/>
      <c r="N32" s="13"/>
    </row>
    <row r="33" spans="2:14" ht="12.75">
      <c r="B33" s="1"/>
      <c r="C33" s="13"/>
      <c r="D33" s="13"/>
      <c r="E33" s="13">
        <v>22</v>
      </c>
      <c r="F33" s="13"/>
      <c r="G33" s="13"/>
      <c r="H33" s="13"/>
      <c r="I33" s="13"/>
      <c r="J33" s="13"/>
      <c r="K33" s="13"/>
      <c r="L33" s="13">
        <v>90</v>
      </c>
      <c r="M33" s="13"/>
      <c r="N33" s="13"/>
    </row>
    <row r="34" spans="1:14" ht="12.75">
      <c r="A34" s="6" t="s">
        <v>39</v>
      </c>
      <c r="B34" s="1">
        <v>1</v>
      </c>
      <c r="C34" s="13"/>
      <c r="D34" s="13"/>
      <c r="E34" s="13"/>
      <c r="F34" s="13"/>
      <c r="G34" s="13"/>
      <c r="H34" s="13"/>
      <c r="I34" s="13"/>
      <c r="J34" s="13">
        <v>51</v>
      </c>
      <c r="K34" s="13"/>
      <c r="L34" s="13">
        <v>51</v>
      </c>
      <c r="M34" s="13"/>
      <c r="N34" s="13"/>
    </row>
    <row r="35" spans="1:14" ht="12.75">
      <c r="A35" s="6" t="s">
        <v>40</v>
      </c>
      <c r="B35" s="1">
        <v>10</v>
      </c>
      <c r="C35" s="13"/>
      <c r="D35" s="13"/>
      <c r="E35" s="13"/>
      <c r="F35" s="13">
        <v>17</v>
      </c>
      <c r="G35" s="13"/>
      <c r="H35" s="13"/>
      <c r="I35" s="13"/>
      <c r="J35" s="13">
        <v>31</v>
      </c>
      <c r="K35" s="13"/>
      <c r="L35" s="13"/>
      <c r="M35" s="13"/>
      <c r="N35" s="13"/>
    </row>
    <row r="36" spans="2:14" ht="12.75">
      <c r="B36" s="1"/>
      <c r="C36" s="13"/>
      <c r="D36" s="13"/>
      <c r="E36" s="13"/>
      <c r="F36" s="13">
        <v>21</v>
      </c>
      <c r="G36" s="13"/>
      <c r="H36" s="13"/>
      <c r="I36" s="13"/>
      <c r="J36" s="13">
        <v>60</v>
      </c>
      <c r="K36" s="13"/>
      <c r="L36" s="13"/>
      <c r="M36" s="13"/>
      <c r="N36" s="13"/>
    </row>
    <row r="37" spans="2:14" ht="12.75">
      <c r="B37" s="1"/>
      <c r="C37" s="13"/>
      <c r="D37" s="13"/>
      <c r="E37" s="13"/>
      <c r="F37" s="13">
        <v>14</v>
      </c>
      <c r="G37" s="13"/>
      <c r="H37" s="13"/>
      <c r="I37" s="13"/>
      <c r="J37" s="13">
        <v>52</v>
      </c>
      <c r="K37" s="13"/>
      <c r="L37" s="13"/>
      <c r="M37" s="13"/>
      <c r="N37" s="13"/>
    </row>
    <row r="38" spans="2:14" ht="12.75">
      <c r="B38" s="1"/>
      <c r="C38" s="13"/>
      <c r="D38" s="13"/>
      <c r="E38" s="13"/>
      <c r="F38" s="13"/>
      <c r="G38" s="13"/>
      <c r="H38" s="13"/>
      <c r="I38" s="13"/>
      <c r="J38" s="13">
        <v>50</v>
      </c>
      <c r="K38" s="13"/>
      <c r="L38" s="13"/>
      <c r="M38" s="13"/>
      <c r="N38" s="13"/>
    </row>
    <row r="39" spans="2:14" ht="12.75">
      <c r="B39" s="1"/>
      <c r="C39" s="13"/>
      <c r="D39" s="13"/>
      <c r="E39" s="13"/>
      <c r="F39" s="13"/>
      <c r="G39" s="13"/>
      <c r="H39" s="13"/>
      <c r="I39" s="13"/>
      <c r="J39" s="13">
        <v>32</v>
      </c>
      <c r="K39" s="13"/>
      <c r="L39" s="13"/>
      <c r="M39" s="13"/>
      <c r="N39" s="13"/>
    </row>
    <row r="40" spans="2:14" ht="12.75">
      <c r="B40" s="1"/>
      <c r="C40" s="13"/>
      <c r="D40" s="13"/>
      <c r="E40" s="13"/>
      <c r="F40" s="13"/>
      <c r="G40" s="13"/>
      <c r="H40" s="13"/>
      <c r="I40" s="13"/>
      <c r="J40" s="13">
        <v>45</v>
      </c>
      <c r="K40" s="13"/>
      <c r="L40" s="13"/>
      <c r="M40" s="13"/>
      <c r="N40" s="13"/>
    </row>
    <row r="41" spans="2:14" ht="12.75">
      <c r="B41" s="1"/>
      <c r="C41" s="13"/>
      <c r="D41" s="13"/>
      <c r="E41" s="13"/>
      <c r="F41" s="13"/>
      <c r="G41" s="13"/>
      <c r="H41" s="13"/>
      <c r="I41" s="13"/>
      <c r="J41" s="13">
        <v>28</v>
      </c>
      <c r="K41" s="13"/>
      <c r="L41" s="13">
        <v>350</v>
      </c>
      <c r="M41" s="13"/>
      <c r="N41" s="13"/>
    </row>
    <row r="42" spans="1:14" ht="12.75">
      <c r="A42" s="6" t="s">
        <v>41</v>
      </c>
      <c r="B42" s="1">
        <v>1</v>
      </c>
      <c r="C42" s="13"/>
      <c r="D42" s="13"/>
      <c r="E42" s="13">
        <v>16</v>
      </c>
      <c r="F42" s="13"/>
      <c r="G42" s="13"/>
      <c r="H42" s="13"/>
      <c r="I42" s="13"/>
      <c r="J42" s="13"/>
      <c r="K42" s="13"/>
      <c r="L42" s="13">
        <v>16</v>
      </c>
      <c r="M42" s="13"/>
      <c r="N42" s="13"/>
    </row>
    <row r="43" spans="1:14" ht="12.75">
      <c r="A43" s="6" t="s">
        <v>42</v>
      </c>
      <c r="B43" s="1">
        <v>1</v>
      </c>
      <c r="C43" s="13"/>
      <c r="D43" s="13"/>
      <c r="E43" s="13">
        <v>16</v>
      </c>
      <c r="F43" s="13"/>
      <c r="G43" s="13"/>
      <c r="H43" s="13"/>
      <c r="I43" s="13"/>
      <c r="J43" s="13"/>
      <c r="K43" s="13"/>
      <c r="L43" s="13">
        <v>16</v>
      </c>
      <c r="M43" s="13"/>
      <c r="N43" s="13"/>
    </row>
    <row r="44" spans="2:14" ht="12.75">
      <c r="B44" s="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2:14" ht="12.75">
      <c r="B45" s="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ht="12.75">
      <c r="B46" s="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ht="12.75">
      <c r="B47" s="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2:14" ht="12.75">
      <c r="B48" s="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ht="12.75">
      <c r="B49" s="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ht="12.75">
      <c r="B50" s="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4" ht="12.75">
      <c r="B51" s="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ht="12.75">
      <c r="B52" s="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ht="12.75">
      <c r="B53" s="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ht="12.75">
      <c r="B54" s="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ht="12.75">
      <c r="B55" s="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ht="12.75">
      <c r="B56" s="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ht="12.75">
      <c r="B57" s="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ht="12.75">
      <c r="B58" s="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ht="12.75">
      <c r="B59" s="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ht="12.75">
      <c r="B60" s="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ht="12.75">
      <c r="B61" s="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ht="12.75">
      <c r="B62" s="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ht="12.75">
      <c r="B63" s="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ht="12.75">
      <c r="B64" s="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ht="12.75">
      <c r="B65" s="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ht="12.75">
      <c r="B66" s="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ht="12.75">
      <c r="B67" s="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ht="12.75">
      <c r="B68" s="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ht="12.75">
      <c r="B69" s="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ht="12.75">
      <c r="B70" s="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ht="12.75">
      <c r="B71" s="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1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ht="12.75">
      <c r="B73" s="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ht="12.75">
      <c r="B74" s="1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ht="12.75">
      <c r="B75" s="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ht="12.75">
      <c r="B76" s="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ht="12.75">
      <c r="B77" s="1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ht="12.75">
      <c r="B78" s="1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ht="12.75">
      <c r="B79" s="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ht="12.75">
      <c r="B80" s="1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ht="12.75">
      <c r="B81" s="1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ht="12.75">
      <c r="B82" s="1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ht="12.75">
      <c r="B83" s="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ht="12.75">
      <c r="B84" s="1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ht="12.75">
      <c r="B85" s="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ht="12.75">
      <c r="B86" s="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ht="12.75">
      <c r="B87" s="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ht="12.75">
      <c r="B88" s="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ht="12.75">
      <c r="B89" s="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ht="12.75">
      <c r="B90" s="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ht="12.75">
      <c r="B91" s="1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ht="12.75">
      <c r="B92" s="1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ht="12.75">
      <c r="B93" s="1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ht="12.75">
      <c r="B94" s="1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ht="12.75">
      <c r="B95" s="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ht="12.75">
      <c r="B96" s="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ht="12.75">
      <c r="B97" s="1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ht="12.75">
      <c r="B98" s="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ht="12.75">
      <c r="B99" s="1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ht="12.75">
      <c r="B100" s="1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ht="12.75">
      <c r="B101" s="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ht="12.75">
      <c r="B102" s="1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ht="12.75">
      <c r="B103" s="1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ht="12.75">
      <c r="B104" s="1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ht="12.75">
      <c r="B105" s="1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ht="12.75">
      <c r="B106" s="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ht="12.75">
      <c r="B107" s="1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ht="12.75">
      <c r="B108" s="1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ht="12.75">
      <c r="B109" s="1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ht="12.75">
      <c r="B110" s="1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ht="12.75">
      <c r="B111" s="1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ht="12.75">
      <c r="B112" s="1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ht="12.75">
      <c r="B113" s="1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ht="12.75">
      <c r="B114" s="1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ht="12.75">
      <c r="B115" s="1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ht="12.75">
      <c r="B116" s="1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t="12.75">
      <c r="B117" s="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12.75">
      <c r="B118" s="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t="12.75">
      <c r="B119" s="1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t="12.75">
      <c r="B120" s="1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t="12.75">
      <c r="B121" s="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t="12.75">
      <c r="B122" s="1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2.75">
      <c r="B123" s="1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t="12.75">
      <c r="B124" s="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t="12.75">
      <c r="B125" s="1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t="12.75">
      <c r="B126" s="1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t="12.75">
      <c r="B127" s="1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t="12.75">
      <c r="B128" s="1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12.75">
      <c r="B129" s="1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t="12.75">
      <c r="B130" s="1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t="12.75">
      <c r="B131" s="1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t="12.75">
      <c r="B132" s="1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t="12.75">
      <c r="B133" s="1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2.75">
      <c r="B134" s="1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t="12.75">
      <c r="B135" s="1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t="12.75">
      <c r="B136" s="1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12.75">
      <c r="B137" s="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t="12.75">
      <c r="B138" s="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t="12.75">
      <c r="B139" s="1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ht="12.75">
      <c r="B140" s="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ht="12.75">
      <c r="B141" s="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ht="12.75">
      <c r="B142" s="1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12.75">
      <c r="B143" s="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ht="12.75">
      <c r="B144" s="1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ht="12.75">
      <c r="B145" s="1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ht="12.75">
      <c r="B146" s="1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ht="12.75">
      <c r="B147" s="1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ht="12.75">
      <c r="B148" s="1"/>
      <c r="C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ht="12.75">
      <c r="B149" s="1"/>
      <c r="C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ht="12.75">
      <c r="B150" s="1"/>
      <c r="C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ht="12.75">
      <c r="B151" s="1"/>
      <c r="C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ht="12.75">
      <c r="B152" s="1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ht="12.75">
      <c r="B153" s="1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ht="12.75">
      <c r="B154" s="1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ht="12.75">
      <c r="B155" s="1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ht="12.75">
      <c r="B156" s="1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ht="12.75">
      <c r="B157" s="1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ht="12.75">
      <c r="B158" s="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ht="12.75">
      <c r="B159" s="1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ht="12.75">
      <c r="B160" s="1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ht="12.75">
      <c r="B161" s="1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ht="12.75">
      <c r="B162" s="1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ht="12.75">
      <c r="B163" s="1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ht="12.75">
      <c r="B164" s="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ht="12.75">
      <c r="B165" s="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ht="12.75">
      <c r="B166" s="1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ht="12.75">
      <c r="B167" s="1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ht="12.75">
      <c r="B168" s="1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ht="12.75">
      <c r="B169" s="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ht="12.75">
      <c r="B170" s="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ht="12.75">
      <c r="B171" s="1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ht="12.75">
      <c r="B172" s="1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ht="12.75">
      <c r="B173" s="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ht="12.75">
      <c r="B174" s="1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ht="12.75">
      <c r="B175" s="1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ht="12.75">
      <c r="B176" s="1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ht="12.75">
      <c r="B177" s="1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ht="12.75">
      <c r="B178" s="1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ht="12.75">
      <c r="B179" s="1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ht="12.75">
      <c r="B180" s="1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ht="12.75">
      <c r="B181" s="1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ht="12.75">
      <c r="B182" s="1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ht="12.75">
      <c r="B183" s="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ht="12.75">
      <c r="B184" s="1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ht="12.75">
      <c r="B185" s="1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ht="12.75">
      <c r="B186" s="1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ht="12.75">
      <c r="B187" s="1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ht="12.75">
      <c r="B188" s="1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ht="12.75">
      <c r="B189" s="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ht="12.75">
      <c r="B190" s="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ht="12.75">
      <c r="B191" s="1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ht="12.75">
      <c r="B192" s="1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ht="12.75">
      <c r="B193" s="1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ht="12.75">
      <c r="B194" s="1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ht="12.75">
      <c r="B195" s="1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ht="12.75">
      <c r="B196" s="1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ht="12.75">
      <c r="B197" s="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ht="12.75">
      <c r="B198" s="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ht="12.75">
      <c r="B199" s="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ht="12.75">
      <c r="B200" s="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ht="12.75">
      <c r="B201" s="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ht="12.75">
      <c r="B202" s="1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ht="12.75">
      <c r="B203" s="1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ht="12.75">
      <c r="B204" s="1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ht="12.75">
      <c r="B205" s="1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ht="12.75">
      <c r="B206" s="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ht="12.75">
      <c r="B207" s="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ht="12.75">
      <c r="B208" s="1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ht="12.75">
      <c r="B209" s="1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ht="12.75">
      <c r="B210" s="1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ht="12.75">
      <c r="B211" s="1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ht="12.75">
      <c r="B212" s="1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ht="12.75">
      <c r="B213" s="1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ht="12.75">
      <c r="B214" s="1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ht="12.75">
      <c r="B215" s="1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ht="12.75">
      <c r="B216" s="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ht="12.75">
      <c r="B217" s="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ht="12.75">
      <c r="B218" s="1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ht="12.75">
      <c r="B219" s="1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ht="12.75">
      <c r="B220" s="1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ht="12.75">
      <c r="B221" s="1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ht="12.75">
      <c r="B222" s="1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ht="12.75">
      <c r="B223" s="1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ht="12.75">
      <c r="B224" s="1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ht="12.75">
      <c r="B225" s="1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ht="12.75">
      <c r="B226" s="1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ht="12.75">
      <c r="B227" s="1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ht="12.75">
      <c r="B228" s="1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ht="12.75">
      <c r="B229" s="1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ht="12.75">
      <c r="B230" s="1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ht="12.75">
      <c r="B231" s="1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ht="12.75">
      <c r="B232" s="1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ht="12.75">
      <c r="B233" s="1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ht="12.75">
      <c r="B234" s="1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ht="12.75">
      <c r="B235" s="1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ht="12.75">
      <c r="B236" s="1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ht="12.75">
      <c r="B237" s="1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ht="12.75">
      <c r="B238" s="1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ht="12.75">
      <c r="B239" s="1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ht="12.75">
      <c r="B240" s="1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ht="12.75">
      <c r="B241" s="1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ht="12.75">
      <c r="B242" s="1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ht="12.75">
      <c r="B243" s="1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ht="12.75">
      <c r="B244" s="1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ht="12.75">
      <c r="B245" s="1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ht="12.75">
      <c r="B246" s="1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ht="12.75">
      <c r="B247" s="1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ht="12.75">
      <c r="B248" s="1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2.75">
      <c r="B249" s="1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ht="12.75">
      <c r="B250" s="1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ht="12.75">
      <c r="B251" s="1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14" ht="12.75">
      <c r="B252" s="1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</row>
    <row r="253" spans="2:14" ht="12.75">
      <c r="B253" s="1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</row>
    <row r="254" spans="2:14" ht="12.75">
      <c r="B254" s="1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2:14" ht="12.75">
      <c r="B255" s="1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spans="2:14" ht="12.75">
      <c r="B256" s="1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</row>
    <row r="257" spans="2:14" ht="12.75">
      <c r="B257" s="1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2:14" ht="12.75">
      <c r="B258" s="1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</row>
    <row r="259" spans="2:14" ht="12.75">
      <c r="B259" s="1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2:14" ht="12.75">
      <c r="B260" s="1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2:14" ht="12.75">
      <c r="B261" s="1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</row>
    <row r="262" spans="2:14" ht="12.75">
      <c r="B262" s="1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2:14" ht="12.75">
      <c r="B263" s="1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2:14" ht="12.75">
      <c r="B264" s="1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</row>
    <row r="265" spans="2:14" ht="12.75">
      <c r="B265" s="1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</row>
    <row r="266" spans="2:14" ht="12.75">
      <c r="B266" s="1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2:14" ht="12.75">
      <c r="B267" s="1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</row>
    <row r="268" spans="2:14" ht="12.75">
      <c r="B268" s="1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2:14" ht="12.75">
      <c r="B269" s="1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2:14" ht="12.75">
      <c r="B270" s="1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</row>
    <row r="271" spans="2:14" ht="12.75">
      <c r="B271" s="1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2:14" ht="12.75">
      <c r="B272" s="1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2:14" ht="12.75">
      <c r="B273" s="1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2:14" ht="12.75">
      <c r="B274" s="1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2:14" ht="12.75">
      <c r="B275" s="1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2:14" ht="12.75">
      <c r="B276" s="1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2:14" ht="12.75">
      <c r="B277" s="1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2:14" ht="12.75">
      <c r="B278" s="1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2:14" ht="12.75">
      <c r="B279" s="1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</row>
    <row r="280" spans="2:14" ht="12.75">
      <c r="B280" s="1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2:14" ht="12.75">
      <c r="B281" s="1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2:14" ht="12.75">
      <c r="B282" s="1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2:14" ht="12.75">
      <c r="B283" s="1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2:14" ht="12.75">
      <c r="B284" s="1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2:14" ht="12.75">
      <c r="B285" s="1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</row>
    <row r="286" spans="2:14" ht="12.75">
      <c r="B286" s="1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2:14" ht="12.75">
      <c r="B287" s="1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2:14" ht="12.75">
      <c r="B288" s="1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2:14" ht="12.75">
      <c r="B289" s="1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2:14" ht="12.75">
      <c r="B290" s="1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2:14" ht="12.75">
      <c r="B291" s="1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spans="2:14" ht="12.75">
      <c r="B292" s="1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2:14" ht="12.75">
      <c r="B293" s="1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2:14" ht="12.75">
      <c r="B294" s="1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</row>
    <row r="295" spans="2:14" ht="12.75">
      <c r="B295" s="1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2:14" ht="12.75">
      <c r="B296" s="1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2:14" ht="12.75">
      <c r="B297" s="1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2:14" ht="12.75">
      <c r="B298" s="1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2:14" ht="12.75">
      <c r="B299" s="1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2:14" ht="12.75">
      <c r="B300" s="1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</row>
    <row r="301" spans="2:14" ht="12.75">
      <c r="B301" s="1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2:14" ht="12.75">
      <c r="B302" s="1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2:14" ht="12.75">
      <c r="B303" s="1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</row>
    <row r="304" spans="2:14" ht="12.75">
      <c r="B304" s="1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2:14" ht="12.75">
      <c r="B305" s="1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2:14" ht="12.75">
      <c r="B306" s="1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</row>
    <row r="307" spans="2:14" ht="12.75">
      <c r="B307" s="1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2:14" ht="12.75">
      <c r="B308" s="1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2:14" ht="12.75">
      <c r="B309" s="1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spans="2:14" ht="12.75">
      <c r="B310" s="1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2:14" ht="12.75">
      <c r="B311" s="1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2:14" ht="12.75">
      <c r="B312" s="1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</row>
    <row r="313" spans="2:14" ht="12.75">
      <c r="B313" s="1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2:14" ht="12.75">
      <c r="B314" s="1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2:14" ht="12.75">
      <c r="B315" s="1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</row>
    <row r="316" spans="2:14" ht="12.75">
      <c r="B316" s="1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2:14" ht="12.75">
      <c r="B317" s="1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2:14" ht="12.75">
      <c r="B318" s="1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2:14" ht="12.75">
      <c r="B319" s="1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2:14" ht="12.75">
      <c r="B320" s="1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</row>
    <row r="321" spans="2:14" ht="12.75">
      <c r="B321" s="1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</row>
    <row r="322" spans="2:14" ht="12.75">
      <c r="B322" s="1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2:14" ht="12.75">
      <c r="B323" s="1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2:14" ht="12.75">
      <c r="B324" s="1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2:14" ht="12.75">
      <c r="B325" s="1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2:14" ht="12.75">
      <c r="B326" s="1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2:14" ht="12.75">
      <c r="B327" s="1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</row>
    <row r="328" spans="2:14" ht="12.75">
      <c r="B328" s="1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2:14" ht="12.75">
      <c r="B329" s="1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2:14" ht="12.75">
      <c r="B330" s="1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</row>
    <row r="331" spans="2:14" ht="12.75">
      <c r="B331" s="1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2:14" ht="12.75">
      <c r="B332" s="1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2:14" ht="12.75">
      <c r="B333" s="1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</row>
    <row r="334" spans="2:14" ht="12.75">
      <c r="B334" s="1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</row>
    <row r="335" spans="2:14" ht="12.75">
      <c r="B335" s="1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2:14" ht="12.75">
      <c r="B336" s="1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</row>
    <row r="337" spans="2:14" ht="12.75">
      <c r="B337" s="1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2:14" ht="12.75">
      <c r="B338" s="1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2:14" ht="12.75">
      <c r="B339" s="1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spans="2:14" ht="12.75">
      <c r="B340" s="1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2:14" ht="12.75">
      <c r="B341" s="1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2:14" ht="12.75">
      <c r="B342" s="1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</row>
    <row r="343" spans="2:14" ht="12.75">
      <c r="B343" s="1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2:14" ht="12.75">
      <c r="B344" s="1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2:14" ht="12.75">
      <c r="B345" s="1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</row>
    <row r="346" spans="2:14" ht="12.75">
      <c r="B346" s="1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</row>
    <row r="347" spans="2:14" ht="12.75">
      <c r="B347" s="1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2:14" ht="12.75">
      <c r="B348" s="1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</row>
    <row r="349" spans="2:14" ht="12.75">
      <c r="B349" s="1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2:14" ht="12.75">
      <c r="B350" s="1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2:14" ht="12.75">
      <c r="B351" s="1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</row>
    <row r="352" spans="2:14" ht="12.75">
      <c r="B352" s="1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2:14" ht="12.75">
      <c r="B353" s="1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2:14" ht="12.75">
      <c r="B354" s="1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</row>
    <row r="355" spans="2:14" ht="12.75">
      <c r="B355" s="1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2:14" ht="12.75">
      <c r="B356" s="1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2:14" ht="12.75">
      <c r="B357" s="1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</row>
    <row r="358" spans="2:14" ht="12.75">
      <c r="B358" s="1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2:14" ht="12.75">
      <c r="B359" s="1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2:14" ht="12.75">
      <c r="B360" s="1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</row>
    <row r="361" spans="2:14" ht="12.75">
      <c r="B361" s="1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2:14" ht="12.75">
      <c r="B362" s="1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2:14" ht="12.75">
      <c r="B363" s="1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</row>
    <row r="364" spans="2:14" ht="12.75">
      <c r="B364" s="1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2:14" ht="12.75">
      <c r="B365" s="1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2:14" ht="12.75">
      <c r="B366" s="1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spans="2:14" ht="12.75">
      <c r="B367" s="1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2:14" ht="12.75">
      <c r="B368" s="1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2:14" ht="12.75">
      <c r="B369" s="1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2:14" ht="12.75">
      <c r="B370" s="1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2:14" ht="12.75">
      <c r="B371" s="1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2:14" ht="12.75">
      <c r="B372" s="1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</row>
    <row r="373" spans="2:14" ht="12.75">
      <c r="B373" s="1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2:14" ht="12.75">
      <c r="B374" s="1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2:14" ht="12.75">
      <c r="B375" s="1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</row>
    <row r="376" spans="2:14" ht="12.75">
      <c r="B376" s="1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2:14" ht="12.75">
      <c r="B377" s="1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2:14" ht="12.75">
      <c r="B378" s="1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</row>
    <row r="379" spans="2:14" ht="12.75">
      <c r="B379" s="1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2:14" ht="12.75">
      <c r="B380" s="1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2:14" ht="12.75">
      <c r="B381" s="1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2:14" ht="12.75">
      <c r="B382" s="1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2:14" ht="12.75">
      <c r="B383" s="1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2:14" ht="12.75">
      <c r="B384" s="1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2:14" ht="12.75">
      <c r="B385" s="1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2:14" ht="12.75">
      <c r="B386" s="1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2:14" ht="12.75">
      <c r="B387" s="1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2:14" ht="12.75">
      <c r="B388" s="1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2:14" ht="12.75">
      <c r="B389" s="1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2:14" ht="12.75">
      <c r="B390" s="1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2:14" ht="12.75">
      <c r="B391" s="1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2:14" ht="12.75">
      <c r="B392" s="1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2:14" ht="12.75">
      <c r="B393" s="1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2:14" ht="12.75">
      <c r="B394" s="1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2:14" ht="12.75">
      <c r="B395" s="1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2:14" ht="12.75">
      <c r="B396" s="1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  <row r="397" spans="2:14" ht="12.75">
      <c r="B397" s="1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2:14" ht="12.75">
      <c r="B398" s="1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2:14" ht="12.75">
      <c r="B399" s="1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</row>
    <row r="400" spans="2:14" ht="12.75">
      <c r="B400" s="1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2:14" ht="12.75">
      <c r="B401" s="1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2:14" ht="12.75">
      <c r="B402" s="1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</row>
    <row r="403" spans="2:14" ht="12.75">
      <c r="B403" s="1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2:14" ht="12.75">
      <c r="B404" s="1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2:14" ht="12.75">
      <c r="B405" s="1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</row>
    <row r="406" spans="2:14" ht="12.75">
      <c r="B406" s="1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2:14" ht="12.75">
      <c r="B407" s="1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2:14" ht="12.75">
      <c r="B408" s="1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</row>
    <row r="409" spans="2:14" ht="12.75">
      <c r="B409" s="1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2:14" ht="12.75">
      <c r="B410" s="1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2:14" ht="12.75">
      <c r="B411" s="1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</row>
    <row r="412" spans="2:14" ht="12.75">
      <c r="B412" s="1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2:14" ht="12.75">
      <c r="B413" s="1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2:14" ht="12.75">
      <c r="B414" s="1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2:14" ht="12.75">
      <c r="B415" s="1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2:14" ht="12.75">
      <c r="B416" s="1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2:14" ht="12.75">
      <c r="B417" s="1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</row>
    <row r="418" spans="2:14" ht="12.75">
      <c r="B418" s="1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2:14" ht="12.75">
      <c r="B419" s="1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2:14" ht="12.75">
      <c r="B420" s="1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</row>
    <row r="421" spans="2:14" ht="12.75">
      <c r="B421" s="1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2:14" ht="12.75">
      <c r="B422" s="1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2:14" ht="12.75">
      <c r="B423" s="1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</row>
    <row r="424" spans="2:14" ht="12.75">
      <c r="B424" s="1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2:14" ht="12.75">
      <c r="B425" s="1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2:14" ht="12.75">
      <c r="B426" s="1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</row>
    <row r="427" spans="2:14" ht="12.75">
      <c r="B427" s="1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2:14" ht="12.75">
      <c r="B428" s="1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2:14" ht="12.75">
      <c r="B429" s="1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</row>
    <row r="430" spans="2:14" ht="12.75">
      <c r="B430" s="1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</row>
    <row r="431" spans="2:14" ht="12.75">
      <c r="B431" s="1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2:14" ht="12.75">
      <c r="B432" s="1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</row>
    <row r="433" spans="2:14" ht="12.75">
      <c r="B433" s="1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</row>
    <row r="434" spans="2:14" ht="12.75">
      <c r="B434" s="1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2:14" ht="12.75">
      <c r="B435" s="1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</row>
    <row r="436" spans="2:14" ht="12.75">
      <c r="B436" s="1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</row>
    <row r="437" spans="2:14" ht="12.75">
      <c r="B437" s="1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2:14" ht="12.75">
      <c r="B438" s="1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</row>
    <row r="439" spans="2:14" ht="12.75">
      <c r="B439" s="1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</row>
    <row r="440" spans="2:14" ht="12.75">
      <c r="B440" s="1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2:14" ht="12.75">
      <c r="B441" s="1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</row>
    <row r="442" spans="2:14" ht="12.75">
      <c r="B442" s="1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2:14" ht="12.75">
      <c r="B443" s="1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2:14" ht="12.75">
      <c r="B444" s="1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</row>
    <row r="445" spans="2:14" ht="12.75">
      <c r="B445" s="1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</row>
    <row r="446" spans="2:14" ht="12.75">
      <c r="B446" s="1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2:14" ht="12.75">
      <c r="B447" s="1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</row>
    <row r="448" spans="2:14" ht="12.75">
      <c r="B448" s="1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</row>
    <row r="449" spans="2:14" ht="12.75">
      <c r="B449" s="1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2:14" ht="12.75">
      <c r="B450" s="1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</row>
    <row r="451" spans="2:14" ht="12.75">
      <c r="B451" s="1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</row>
    <row r="452" spans="2:14" ht="12.75">
      <c r="B452" s="1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2:14" ht="12.75">
      <c r="B453" s="1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</row>
    <row r="454" spans="2:14" ht="12.75">
      <c r="B454" s="1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</row>
    <row r="455" spans="2:14" ht="12.75">
      <c r="B455" s="1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</row>
    <row r="456" spans="2:14" ht="12.75">
      <c r="B456" s="1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2:14" ht="12.75">
      <c r="B457" s="1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2:14" ht="12.75">
      <c r="B458" s="1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2:14" ht="12.75">
      <c r="B459" s="1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2:14" ht="12.75">
      <c r="B460" s="1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  <row r="461" spans="2:14" ht="12.75">
      <c r="B461" s="1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</row>
    <row r="462" spans="2:14" ht="12.75">
      <c r="B462" s="1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</row>
    <row r="463" spans="2:14" ht="12.75">
      <c r="B463" s="1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</row>
    <row r="464" spans="2:14" ht="12.75">
      <c r="B464" s="1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</row>
    <row r="465" spans="2:14" ht="12.75">
      <c r="B465" s="1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</row>
    <row r="466" spans="2:14" ht="12.75">
      <c r="B466" s="1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</row>
    <row r="467" spans="2:14" ht="12.75">
      <c r="B467" s="1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2:14" ht="12.75">
      <c r="B468" s="1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</row>
    <row r="469" spans="2:14" ht="12.75">
      <c r="B469" s="1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</row>
    <row r="470" spans="2:14" ht="12.75">
      <c r="B470" s="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</row>
    <row r="471" spans="2:14" ht="12.75">
      <c r="B471" s="1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</row>
    <row r="472" spans="2:14" ht="12.75">
      <c r="B472" s="1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</row>
    <row r="473" spans="2:14" ht="12.75">
      <c r="B473" s="1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</row>
    <row r="474" spans="2:14" ht="12.75">
      <c r="B474" s="1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</row>
    <row r="475" spans="2:14" ht="12.75">
      <c r="B475" s="1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</row>
    <row r="476" spans="2:14" ht="12.75">
      <c r="B476" s="1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</row>
    <row r="477" spans="2:14" ht="12.75">
      <c r="B477" s="1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</row>
    <row r="478" spans="2:14" ht="12.75">
      <c r="B478" s="1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</row>
    <row r="479" spans="2:14" ht="12.75">
      <c r="B479" s="1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</row>
    <row r="480" spans="2:14" ht="12.75">
      <c r="B480" s="1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2:14" ht="12.75">
      <c r="B481" s="1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</row>
    <row r="482" spans="2:14" ht="12.75">
      <c r="B482" s="1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</row>
    <row r="483" spans="2:14" ht="12.75">
      <c r="B483" s="1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</row>
    <row r="484" spans="2:14" ht="12.75">
      <c r="B484" s="1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</row>
    <row r="485" spans="2:14" ht="12.75">
      <c r="B485" s="1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</row>
    <row r="486" spans="2:14" ht="12.75">
      <c r="B486" s="1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</row>
    <row r="487" spans="2:14" ht="12.75">
      <c r="B487" s="1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</row>
    <row r="488" spans="2:14" ht="12.75">
      <c r="B488" s="1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</row>
    <row r="489" spans="2:14" ht="12.75">
      <c r="B489" s="1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</row>
    <row r="490" spans="2:14" ht="12.75">
      <c r="B490" s="1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</row>
    <row r="491" spans="2:14" ht="12.75">
      <c r="B491" s="1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</row>
    <row r="492" spans="2:14" ht="12.75">
      <c r="B492" s="1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</row>
    <row r="493" spans="2:14" ht="12.75">
      <c r="B493" s="1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2:14" ht="12.75">
      <c r="B494" s="1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</row>
    <row r="495" spans="2:14" ht="12.75">
      <c r="B495" s="1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</row>
    <row r="496" spans="2:14" ht="12.75">
      <c r="B496" s="1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</row>
    <row r="497" spans="2:14" ht="12.75">
      <c r="B497" s="1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</row>
    <row r="498" spans="2:14" ht="12.75">
      <c r="B498" s="1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</row>
    <row r="499" spans="2:14" ht="12.75">
      <c r="B499" s="1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</row>
    <row r="500" spans="2:14" ht="12.75">
      <c r="B500" s="1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</row>
    <row r="501" spans="2:14" ht="12.75">
      <c r="B501" s="1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</row>
    <row r="502" spans="2:14" ht="12.75">
      <c r="B502" s="1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</row>
    <row r="503" spans="2:14" ht="12.75">
      <c r="B503" s="1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</row>
    <row r="504" spans="2:14" ht="12.75">
      <c r="B504" s="1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</row>
    <row r="505" spans="2:14" ht="12.75">
      <c r="B505" s="1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</row>
    <row r="506" spans="2:14" ht="12.75">
      <c r="B506" s="1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</row>
    <row r="507" spans="2:14" ht="12.75">
      <c r="B507" s="1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</row>
    <row r="508" spans="2:14" ht="12.75">
      <c r="B508" s="1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</row>
    <row r="509" spans="2:14" ht="12.75">
      <c r="B509" s="1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</row>
    <row r="510" spans="2:14" ht="12.75">
      <c r="B510" s="1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</row>
    <row r="511" spans="2:14" ht="12.75">
      <c r="B511" s="1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</row>
    <row r="512" spans="2:4" ht="12.75">
      <c r="B512" s="1"/>
      <c r="D512" s="8" t="s">
        <v>16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C16" sqref="C16"/>
    </sheetView>
  </sheetViews>
  <sheetFormatPr defaultColWidth="9.140625" defaultRowHeight="12.75"/>
  <sheetData>
    <row r="1" spans="1:13" ht="12.75">
      <c r="A1" s="6"/>
      <c r="B1" s="1"/>
      <c r="C1" s="8"/>
      <c r="D1" s="8" t="s">
        <v>31</v>
      </c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1">
        <v>63</v>
      </c>
      <c r="B2" s="1" t="s">
        <v>19</v>
      </c>
      <c r="C2" s="1">
        <v>5.1</v>
      </c>
      <c r="D2" s="3" t="s">
        <v>20</v>
      </c>
      <c r="E2" s="3"/>
      <c r="F2" s="3"/>
      <c r="G2" s="3"/>
      <c r="H2" s="1">
        <v>99.9</v>
      </c>
      <c r="I2" s="3" t="s">
        <v>21</v>
      </c>
      <c r="J2" s="3"/>
      <c r="K2" s="3"/>
      <c r="L2" s="8"/>
      <c r="M2" s="8"/>
    </row>
    <row r="3" spans="1:13" ht="12.75">
      <c r="A3" s="6"/>
      <c r="B3" s="1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14"/>
      <c r="M3" s="14"/>
    </row>
    <row r="4" spans="1:13" ht="12.75">
      <c r="A4" s="10" t="s">
        <v>12</v>
      </c>
      <c r="B4" s="5">
        <v>321</v>
      </c>
      <c r="C4" s="23">
        <v>17</v>
      </c>
      <c r="D4" s="23">
        <v>112</v>
      </c>
      <c r="E4" s="23">
        <v>113</v>
      </c>
      <c r="F4" s="23">
        <v>12</v>
      </c>
      <c r="G4" s="23">
        <v>29</v>
      </c>
      <c r="H4" s="23">
        <v>12</v>
      </c>
      <c r="I4" s="23">
        <v>12</v>
      </c>
      <c r="J4" s="23">
        <v>2</v>
      </c>
      <c r="K4" s="23">
        <v>12</v>
      </c>
      <c r="L4" s="15" t="s">
        <v>22</v>
      </c>
      <c r="M4" s="15"/>
    </row>
    <row r="5" spans="1:13" ht="12.75">
      <c r="A5" s="11" t="s">
        <v>18</v>
      </c>
      <c r="B5" s="4"/>
      <c r="C5" s="24">
        <v>0.27</v>
      </c>
      <c r="D5" s="24">
        <v>1.78</v>
      </c>
      <c r="E5" s="24">
        <v>1.79</v>
      </c>
      <c r="F5" s="24">
        <v>0.19</v>
      </c>
      <c r="G5" s="24">
        <v>0.46</v>
      </c>
      <c r="H5" s="24">
        <v>0.19</v>
      </c>
      <c r="I5" s="24">
        <v>0.19</v>
      </c>
      <c r="J5" s="24">
        <v>0.03</v>
      </c>
      <c r="K5" s="24">
        <v>0.19</v>
      </c>
      <c r="L5" s="16" t="s">
        <v>22</v>
      </c>
      <c r="M5" s="16"/>
    </row>
    <row r="6" spans="1:13" ht="12.75">
      <c r="A6" s="11" t="s">
        <v>13</v>
      </c>
      <c r="B6" s="4">
        <v>6293.5</v>
      </c>
      <c r="C6" s="25">
        <v>19.59</v>
      </c>
      <c r="D6" s="25">
        <v>14.24</v>
      </c>
      <c r="E6" s="25">
        <v>25.96</v>
      </c>
      <c r="F6" s="25">
        <v>12.58</v>
      </c>
      <c r="G6" s="25">
        <v>10.02</v>
      </c>
      <c r="H6" s="25">
        <v>42.42</v>
      </c>
      <c r="I6" s="25">
        <v>7.25</v>
      </c>
      <c r="J6" s="25">
        <v>41.5</v>
      </c>
      <c r="K6" s="25">
        <v>26</v>
      </c>
      <c r="L6" s="17" t="s">
        <v>23</v>
      </c>
      <c r="M6" s="17"/>
    </row>
    <row r="7" spans="1:13" ht="12.75">
      <c r="A7" s="11" t="s">
        <v>14</v>
      </c>
      <c r="B7" s="4"/>
      <c r="C7" s="24">
        <v>27</v>
      </c>
      <c r="D7" s="24">
        <v>26</v>
      </c>
      <c r="E7" s="24">
        <v>42</v>
      </c>
      <c r="F7" s="24">
        <v>22</v>
      </c>
      <c r="G7" s="24">
        <v>15</v>
      </c>
      <c r="H7" s="24">
        <v>68</v>
      </c>
      <c r="I7" s="24">
        <v>14</v>
      </c>
      <c r="J7" s="24">
        <v>43</v>
      </c>
      <c r="K7" s="24">
        <v>31</v>
      </c>
      <c r="L7" s="16" t="s">
        <v>23</v>
      </c>
      <c r="M7" s="16"/>
    </row>
    <row r="8" spans="1:13" ht="12.75">
      <c r="A8" s="12" t="s">
        <v>15</v>
      </c>
      <c r="B8" s="4"/>
      <c r="C8" s="26">
        <v>15</v>
      </c>
      <c r="D8" s="26">
        <v>8</v>
      </c>
      <c r="E8" s="26">
        <v>10</v>
      </c>
      <c r="F8" s="26">
        <v>9</v>
      </c>
      <c r="G8" s="26">
        <v>5.5</v>
      </c>
      <c r="H8" s="26">
        <v>32</v>
      </c>
      <c r="I8" s="26">
        <v>4</v>
      </c>
      <c r="J8" s="26">
        <v>40</v>
      </c>
      <c r="K8" s="26">
        <v>21</v>
      </c>
      <c r="L8" s="18" t="s">
        <v>23</v>
      </c>
      <c r="M8" s="18"/>
    </row>
    <row r="9" spans="1:13" ht="12.75">
      <c r="A9" s="6"/>
      <c r="B9" s="1"/>
      <c r="C9" s="13"/>
      <c r="D9" s="13"/>
      <c r="E9" s="13"/>
      <c r="F9" s="13"/>
      <c r="G9" s="13"/>
      <c r="H9" s="13"/>
      <c r="I9" s="13"/>
      <c r="J9" s="13"/>
      <c r="K9" s="13"/>
      <c r="L9" s="8"/>
      <c r="M9" s="8"/>
    </row>
    <row r="12" ht="12.75">
      <c r="A12" t="s">
        <v>28</v>
      </c>
    </row>
    <row r="13" ht="12.75">
      <c r="A13" t="str">
        <f>CONCATENATE("&lt;caption class","=","vis","&gt;&lt;b&gt;",D1,"&lt;/b&gt;&lt;/caption&gt;")</f>
        <v>&lt;caption class=vis&gt;&lt;b&gt;Vislengte en soort gevangen door Loedie vanaf 13 juni 2005 tot 10 april 2007&lt;/b&gt;&lt;/caption&gt;</v>
      </c>
    </row>
    <row r="14" ht="12.75">
      <c r="A14" t="str">
        <f>CONCATENATE("&lt;tr class","=","vis&gt;&lt;td&gt;&lt;/td&gt;&lt;td&gt;&lt;/td&gt;&lt;td&gt;&lt;b&gt;",A2,"&lt;/b&gt; ",B2,"&lt;/td&gt;&lt;td&gt;&lt;/td&gt;&lt;td&gt;&lt;b&gt;",C2,"&lt;/b&gt; ",D2,"&lt;/td&gt;&lt;td&gt;&lt;/td&gt;&lt;td&gt;&lt;b&gt;",H2,"&lt;/b&gt; ",I2,"&lt;/td&lt;/tr&gt;")</f>
        <v>&lt;tr class=vis&gt;&lt;td&gt;&lt;/td&gt;&lt;td&gt;&lt;/td&gt;&lt;td&gt;&lt;b&gt;63&lt;/b&gt; dagen&lt;/td&gt;&lt;td&gt;&lt;/td&gt;&lt;td&gt;&lt;b&gt;5,1&lt;/b&gt; vissen per dag&lt;/td&gt;&lt;td&gt;&lt;/td&gt;&lt;td&gt;&lt;b&gt;99,9&lt;/b&gt; cm per dag&lt;/td&lt;/tr&gt;</v>
      </c>
    </row>
    <row r="15" ht="12.75">
      <c r="A15" t="s">
        <v>29</v>
      </c>
    </row>
    <row r="16" ht="12.75">
      <c r="A16" t="str">
        <f aca="true" t="shared" si="0" ref="A16:A21">CONCATENATE("&lt;tr class","=","vis&gt;&lt;td&gt;",A3,"&lt;/td&gt;&lt;td&gt;",B3,"&lt;/td&gt;&lt;td&gt;",C3,"&lt;/td&gt;&lt;td&gt;",D3,"&lt;/td&gt;&lt;td&gt;",E3,"&lt;/td&gt;&lt;td&gt;",F3,"&lt;/td&gt;&lt;td&gt;",G3,"&lt;/td&gt;&lt;td&gt;",H3,"&lt;/td&gt;&lt;td&gt;",I3,"&lt;/td&gt;&lt;td&gt;",J3,"&lt;/td&gt;&lt;td&gt;",K3,"&lt;/td&gt;&lt;td&gt;",L3,"&lt;/td&lt;/tr&gt;")</f>
        <v>&lt;tr class=vis&gt;&lt;td&gt;&lt;/td&gt;&lt;td&gt;&lt;/td&gt;&lt;td&gt;rietvoorn&lt;/td&gt;&lt;td&gt;blankvoorn&lt;/td&gt;&lt;td&gt;brasem&lt;/td&gt;&lt;td&gt;baars&lt;/td&gt;&lt;td&gt;pos&lt;/td&gt;&lt;td&gt;paling&lt;/td&gt;&lt;td&gt;Croatische zeevis&lt;/td&gt;&lt;td&gt;snoek&lt;/td&gt;&lt;td&gt;gul&lt;/td&gt;&lt;td&gt;&lt;/td&lt;/tr&gt;</v>
      </c>
    </row>
    <row r="17" ht="12.75">
      <c r="A17" t="str">
        <f t="shared" si="0"/>
        <v>&lt;tr class=vis&gt;&lt;td&gt;aantal&lt;/td&gt;&lt;td&gt;321&lt;/td&gt;&lt;td&gt;17&lt;/td&gt;&lt;td&gt;112&lt;/td&gt;&lt;td&gt;113&lt;/td&gt;&lt;td&gt;12&lt;/td&gt;&lt;td&gt;29&lt;/td&gt;&lt;td&gt;12&lt;/td&gt;&lt;td&gt;12&lt;/td&gt;&lt;td&gt;2&lt;/td&gt;&lt;td&gt;12&lt;/td&gt;&lt;td&gt;stks&lt;/td&lt;/tr&gt;</v>
      </c>
    </row>
    <row r="18" ht="12.75">
      <c r="A18" t="str">
        <f t="shared" si="0"/>
        <v>&lt;tr class=vis&gt;&lt;td&gt;gem aantal&lt;/td&gt;&lt;td&gt;&lt;/td&gt;&lt;td&gt;0,27&lt;/td&gt;&lt;td&gt;1,78&lt;/td&gt;&lt;td&gt;1,79&lt;/td&gt;&lt;td&gt;0,19&lt;/td&gt;&lt;td&gt;0,46&lt;/td&gt;&lt;td&gt;0,19&lt;/td&gt;&lt;td&gt;0,19&lt;/td&gt;&lt;td&gt;0,03&lt;/td&gt;&lt;td&gt;0,19&lt;/td&gt;&lt;td&gt;stks&lt;/td&lt;/tr&gt;</v>
      </c>
    </row>
    <row r="19" ht="12.75">
      <c r="A19" t="str">
        <f t="shared" si="0"/>
        <v>&lt;tr class=vis&gt;&lt;td&gt;gem lengte&lt;/td&gt;&lt;td&gt;6293,5&lt;/td&gt;&lt;td&gt;19,59&lt;/td&gt;&lt;td&gt;14,24&lt;/td&gt;&lt;td&gt;25,96&lt;/td&gt;&lt;td&gt;12,58&lt;/td&gt;&lt;td&gt;10,02&lt;/td&gt;&lt;td&gt;42,42&lt;/td&gt;&lt;td&gt;7,25&lt;/td&gt;&lt;td&gt;41,5&lt;/td&gt;&lt;td&gt;26&lt;/td&gt;&lt;td&gt;cm&lt;/td&lt;/tr&gt;</v>
      </c>
    </row>
    <row r="20" ht="12.75">
      <c r="A20" t="str">
        <f t="shared" si="0"/>
        <v>&lt;tr class=vis&gt;&lt;td&gt;grootste&lt;/td&gt;&lt;td&gt;&lt;/td&gt;&lt;td&gt;27&lt;/td&gt;&lt;td&gt;26&lt;/td&gt;&lt;td&gt;42&lt;/td&gt;&lt;td&gt;22&lt;/td&gt;&lt;td&gt;15&lt;/td&gt;&lt;td&gt;68&lt;/td&gt;&lt;td&gt;14&lt;/td&gt;&lt;td&gt;43&lt;/td&gt;&lt;td&gt;31&lt;/td&gt;&lt;td&gt;cm&lt;/td&lt;/tr&gt;</v>
      </c>
    </row>
    <row r="21" ht="12.75">
      <c r="A21" t="str">
        <f t="shared" si="0"/>
        <v>&lt;tr class=vis&gt;&lt;td&gt;kleinste&lt;/td&gt;&lt;td&gt;&lt;/td&gt;&lt;td&gt;15&lt;/td&gt;&lt;td&gt;8&lt;/td&gt;&lt;td&gt;10&lt;/td&gt;&lt;td&gt;9&lt;/td&gt;&lt;td&gt;5,5&lt;/td&gt;&lt;td&gt;32&lt;/td&gt;&lt;td&gt;4&lt;/td&gt;&lt;td&gt;40&lt;/td&gt;&lt;td&gt;21&lt;/td&gt;&lt;td&gt;cm&lt;/td&lt;/tr&gt;</v>
      </c>
    </row>
    <row r="22" ht="12.75">
      <c r="A22" t="s">
        <v>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ownmy</cp:lastModifiedBy>
  <dcterms:created xsi:type="dcterms:W3CDTF">1996-11-27T13:48:17Z</dcterms:created>
  <dcterms:modified xsi:type="dcterms:W3CDTF">2008-07-01T18:55:27Z</dcterms:modified>
  <cp:category/>
  <cp:version/>
  <cp:contentType/>
  <cp:contentStatus/>
</cp:coreProperties>
</file>