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095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<sst xmlns="http://schemas.openxmlformats.org/spreadsheetml/2006/main" count="90" uniqueCount="52">
  <si>
    <t>s</t>
  </si>
  <si>
    <t>u</t>
  </si>
  <si>
    <t>Initial velocity</t>
  </si>
  <si>
    <t>Thread length</t>
  </si>
  <si>
    <t>weight plane</t>
  </si>
  <si>
    <t>m2</t>
  </si>
  <si>
    <t>Kg</t>
  </si>
  <si>
    <t>m</t>
  </si>
  <si>
    <t>m/s</t>
  </si>
  <si>
    <t>cm</t>
  </si>
  <si>
    <t>stretch</t>
  </si>
  <si>
    <t>%</t>
  </si>
  <si>
    <t>distance to stop</t>
  </si>
  <si>
    <t>No of threads</t>
  </si>
  <si>
    <t>kg silk</t>
  </si>
  <si>
    <t>No of spiders (10/km)</t>
  </si>
  <si>
    <t>No of billion spiders</t>
  </si>
  <si>
    <t>Diameter thread to stop Boeing-747</t>
  </si>
  <si>
    <t>No of spiders needed on basis of  diameter and 10 spiders needed for one km of thread</t>
  </si>
  <si>
    <t>Number of billion spiders Nephila</t>
  </si>
  <si>
    <t>Number of Nephila spiders needed when assumed 27648 spider produce 1 lb silk</t>
  </si>
  <si>
    <t>Number of spiders / kg</t>
  </si>
  <si>
    <t>Number of spiders Nephila</t>
  </si>
  <si>
    <t>Nm</t>
  </si>
  <si>
    <t>E=0.5mv2</t>
  </si>
  <si>
    <t>N</t>
  </si>
  <si>
    <t>K=E/(0.5s)</t>
  </si>
  <si>
    <t xml:space="preserve">Surface thread </t>
  </si>
  <si>
    <t>diameter thread um</t>
  </si>
  <si>
    <t>Breaking force</t>
  </si>
  <si>
    <t>K</t>
  </si>
  <si>
    <t>accelaration</t>
  </si>
  <si>
    <t>a</t>
  </si>
  <si>
    <t>N/m2</t>
  </si>
  <si>
    <t>surface thread m2</t>
  </si>
  <si>
    <t>Specific heat capacity</t>
  </si>
  <si>
    <t>J/gK</t>
  </si>
  <si>
    <t>J/g</t>
  </si>
  <si>
    <t>Celsius</t>
  </si>
  <si>
    <t>density silk</t>
  </si>
  <si>
    <t xml:space="preserve"> kg/m3</t>
  </si>
  <si>
    <t>m3</t>
  </si>
  <si>
    <t>kg</t>
  </si>
  <si>
    <t>volume silk</t>
  </si>
  <si>
    <t>n/kg</t>
  </si>
  <si>
    <t>l</t>
  </si>
  <si>
    <t>d</t>
  </si>
  <si>
    <t>E</t>
  </si>
  <si>
    <t>m/s2</t>
  </si>
  <si>
    <t>Energy per gram</t>
  </si>
  <si>
    <t>Temprerature rise in the thread just before breaking</t>
  </si>
  <si>
    <t>Temperature rise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</si>
</sst>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right"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9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10" xfId="0" applyNumberFormat="1" applyFill="1" applyBorder="1" applyAlignment="1">
      <alignment/>
    </xf>
    <xf numFmtId="0" fontId="0" fillId="16" borderId="0" xfId="0" applyFill="1" applyBorder="1" applyAlignment="1">
      <alignment horizontal="left"/>
    </xf>
    <xf numFmtId="0" fontId="0" fillId="16" borderId="0" xfId="0" applyFill="1" applyAlignment="1">
      <alignment/>
    </xf>
    <xf numFmtId="0" fontId="0" fillId="35" borderId="11" xfId="0" applyFill="1" applyBorder="1" applyAlignment="1">
      <alignment horizontal="right"/>
    </xf>
    <xf numFmtId="0" fontId="0" fillId="35" borderId="12" xfId="0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1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2.8515625" style="0" customWidth="1"/>
    <col min="2" max="2" width="6.7109375" style="0" customWidth="1"/>
    <col min="3" max="3" width="10.7109375" style="0" customWidth="1"/>
    <col min="4" max="4" width="11.28125" style="0" customWidth="1"/>
    <col min="5" max="5" width="10.421875" style="0" customWidth="1"/>
    <col min="6" max="6" width="9.421875" style="0" bestFit="1" customWidth="1"/>
    <col min="7" max="7" width="10.140625" style="0" customWidth="1"/>
  </cols>
  <sheetData>
    <row r="2" spans="1:8" ht="15">
      <c r="A2" s="1" t="s">
        <v>3</v>
      </c>
      <c r="B2" s="1" t="s">
        <v>45</v>
      </c>
      <c r="C2" s="15">
        <v>1000</v>
      </c>
      <c r="D2" t="s">
        <v>7</v>
      </c>
      <c r="E2" s="15">
        <v>1000</v>
      </c>
      <c r="F2" t="s">
        <v>7</v>
      </c>
      <c r="G2" s="15">
        <v>30000</v>
      </c>
      <c r="H2" t="s">
        <v>7</v>
      </c>
    </row>
    <row r="3" spans="1:8" ht="15">
      <c r="A3" s="1" t="s">
        <v>2</v>
      </c>
      <c r="B3" s="1" t="s">
        <v>1</v>
      </c>
      <c r="C3" s="15">
        <v>80</v>
      </c>
      <c r="D3" t="s">
        <v>8</v>
      </c>
      <c r="E3" s="15">
        <v>300</v>
      </c>
      <c r="F3" t="s">
        <v>8</v>
      </c>
      <c r="G3" s="15">
        <v>80</v>
      </c>
      <c r="H3" t="s">
        <v>8</v>
      </c>
    </row>
    <row r="4" spans="1:7" ht="15">
      <c r="A4" s="1" t="s">
        <v>10</v>
      </c>
      <c r="B4" s="1" t="s">
        <v>11</v>
      </c>
      <c r="C4" s="16">
        <v>0.3</v>
      </c>
      <c r="E4" s="16">
        <v>0.3</v>
      </c>
      <c r="G4" s="16">
        <v>0.3</v>
      </c>
    </row>
    <row r="5" spans="1:8" ht="15">
      <c r="A5" s="1" t="s">
        <v>4</v>
      </c>
      <c r="B5" s="1" t="s">
        <v>7</v>
      </c>
      <c r="C5" s="15">
        <v>180000</v>
      </c>
      <c r="D5" t="s">
        <v>6</v>
      </c>
      <c r="E5" s="15">
        <v>180000</v>
      </c>
      <c r="F5" t="s">
        <v>6</v>
      </c>
      <c r="G5" s="15">
        <v>180000</v>
      </c>
      <c r="H5" t="s">
        <v>6</v>
      </c>
    </row>
    <row r="6" spans="1:8" ht="15">
      <c r="A6" s="1" t="s">
        <v>12</v>
      </c>
      <c r="B6" s="1" t="s">
        <v>0</v>
      </c>
      <c r="C6" s="14">
        <f>C4*C2</f>
        <v>300</v>
      </c>
      <c r="D6" t="s">
        <v>7</v>
      </c>
      <c r="E6" s="14">
        <f>E4*E2</f>
        <v>300</v>
      </c>
      <c r="F6" t="s">
        <v>7</v>
      </c>
      <c r="G6" s="14">
        <f>G4*G2</f>
        <v>9000</v>
      </c>
      <c r="H6" t="s">
        <v>7</v>
      </c>
    </row>
    <row r="7" spans="1:8" ht="15">
      <c r="A7" s="1" t="s">
        <v>29</v>
      </c>
      <c r="B7" s="1" t="s">
        <v>30</v>
      </c>
      <c r="C7" s="5">
        <v>1500000000</v>
      </c>
      <c r="D7" t="s">
        <v>33</v>
      </c>
      <c r="E7" s="5">
        <v>1500000000</v>
      </c>
      <c r="F7" t="s">
        <v>33</v>
      </c>
      <c r="G7" s="5">
        <v>1500000000</v>
      </c>
      <c r="H7" t="s">
        <v>33</v>
      </c>
    </row>
    <row r="8" spans="1:8" ht="15">
      <c r="A8" s="1" t="s">
        <v>31</v>
      </c>
      <c r="B8" s="1" t="s">
        <v>32</v>
      </c>
      <c r="C8" s="17">
        <f>0-((C3^2)/(2*C6))</f>
        <v>-10.666666666666666</v>
      </c>
      <c r="D8" s="18" t="s">
        <v>48</v>
      </c>
      <c r="E8" s="17">
        <f>0-((E3^2)/(2*E6))</f>
        <v>-150</v>
      </c>
      <c r="F8" s="18" t="s">
        <v>48</v>
      </c>
      <c r="G8" s="17">
        <f>0-((G3^2)/(2*G6))</f>
        <v>-0.35555555555555557</v>
      </c>
      <c r="H8" s="18" t="s">
        <v>48</v>
      </c>
    </row>
    <row r="9" spans="1:2" ht="15">
      <c r="A9" s="1"/>
      <c r="B9" s="1"/>
    </row>
    <row r="10" spans="1:8" ht="15">
      <c r="A10" s="1" t="s">
        <v>24</v>
      </c>
      <c r="B10" s="13" t="s">
        <v>47</v>
      </c>
      <c r="C10">
        <f>0.5*C5*C3*C3</f>
        <v>576000000</v>
      </c>
      <c r="D10" t="s">
        <v>23</v>
      </c>
      <c r="E10">
        <f>0.5*E5*E3*E3</f>
        <v>8100000000</v>
      </c>
      <c r="F10" t="s">
        <v>23</v>
      </c>
      <c r="G10">
        <f>0.5*G5*G3*G3</f>
        <v>576000000</v>
      </c>
      <c r="H10" t="s">
        <v>23</v>
      </c>
    </row>
    <row r="11" spans="1:8" ht="15">
      <c r="A11" s="1" t="s">
        <v>26</v>
      </c>
      <c r="B11" s="1" t="s">
        <v>30</v>
      </c>
      <c r="C11">
        <f>C10/(0.5*C6)</f>
        <v>3840000</v>
      </c>
      <c r="D11" t="s">
        <v>25</v>
      </c>
      <c r="E11">
        <f>E10/(0.5*E6)</f>
        <v>54000000</v>
      </c>
      <c r="F11" t="s">
        <v>25</v>
      </c>
      <c r="G11">
        <f>G10/(0.5*G6)</f>
        <v>128000</v>
      </c>
      <c r="H11" t="s">
        <v>25</v>
      </c>
    </row>
    <row r="12" spans="1:8" ht="15">
      <c r="A12" s="1" t="s">
        <v>27</v>
      </c>
      <c r="B12" s="1" t="s">
        <v>46</v>
      </c>
      <c r="C12" s="5">
        <f>C11/C7</f>
        <v>0.00256</v>
      </c>
      <c r="D12" t="s">
        <v>5</v>
      </c>
      <c r="E12" s="5">
        <f>E11/E7</f>
        <v>0.036</v>
      </c>
      <c r="F12" t="s">
        <v>5</v>
      </c>
      <c r="G12" s="5">
        <f>G11/G7</f>
        <v>8.533333333333334E-05</v>
      </c>
      <c r="H12" t="s">
        <v>5</v>
      </c>
    </row>
    <row r="13" ht="15.75" thickBot="1">
      <c r="B13" s="1"/>
    </row>
    <row r="14" spans="1:8" ht="15.75" thickBot="1">
      <c r="A14" s="4" t="s">
        <v>17</v>
      </c>
      <c r="B14" s="25"/>
      <c r="C14" s="3">
        <f>SQRT(C12*4/3.14)*100</f>
        <v>5.710644881985997</v>
      </c>
      <c r="D14" s="2" t="s">
        <v>9</v>
      </c>
      <c r="E14" s="3">
        <f>SQRT(E12*4/3.14)*100</f>
        <v>21.41491830744749</v>
      </c>
      <c r="F14" s="2" t="s">
        <v>9</v>
      </c>
      <c r="G14" s="3">
        <f>SQRT(G12*4/3.14)*100</f>
        <v>1.0426163399217192</v>
      </c>
      <c r="H14" s="2" t="s">
        <v>9</v>
      </c>
    </row>
    <row r="16" spans="1:8" ht="15">
      <c r="A16" s="21" t="s">
        <v>18</v>
      </c>
      <c r="B16" s="21"/>
      <c r="C16" s="21"/>
      <c r="D16" s="21"/>
      <c r="E16" s="21"/>
      <c r="F16" s="21"/>
      <c r="G16" s="21"/>
      <c r="H16" s="21"/>
    </row>
    <row r="17" spans="1:8" ht="15">
      <c r="A17" s="1" t="s">
        <v>28</v>
      </c>
      <c r="C17" s="15">
        <v>0.5</v>
      </c>
      <c r="D17" s="15">
        <v>11</v>
      </c>
      <c r="E17" s="15">
        <v>0.5</v>
      </c>
      <c r="F17" s="15">
        <v>10</v>
      </c>
      <c r="G17" s="15">
        <v>0.5</v>
      </c>
      <c r="H17" s="15">
        <v>10</v>
      </c>
    </row>
    <row r="18" spans="1:8" ht="15">
      <c r="A18" s="1" t="s">
        <v>34</v>
      </c>
      <c r="C18" s="14">
        <f aca="true" t="shared" si="0" ref="C18:H18">(C17*C17/1000000000000)</f>
        <v>2.5E-13</v>
      </c>
      <c r="D18" s="14">
        <f t="shared" si="0"/>
        <v>1.21E-10</v>
      </c>
      <c r="E18" s="14">
        <f t="shared" si="0"/>
        <v>2.5E-13</v>
      </c>
      <c r="F18" s="14">
        <f t="shared" si="0"/>
        <v>1E-10</v>
      </c>
      <c r="G18" s="14">
        <f t="shared" si="0"/>
        <v>2.5E-13</v>
      </c>
      <c r="H18" s="14">
        <f t="shared" si="0"/>
        <v>1E-10</v>
      </c>
    </row>
    <row r="19" spans="1:8" ht="15">
      <c r="A19" s="1" t="s">
        <v>13</v>
      </c>
      <c r="C19" s="5">
        <f>C12/C18</f>
        <v>10240000000.000002</v>
      </c>
      <c r="D19" s="5">
        <f>C12/D18</f>
        <v>21157024.793388434</v>
      </c>
      <c r="E19" s="5">
        <f>E12/E18</f>
        <v>144000000000</v>
      </c>
      <c r="F19" s="5">
        <f>E12/F18</f>
        <v>359999999.99999994</v>
      </c>
      <c r="G19" s="5">
        <f>G12/G18</f>
        <v>341333333.3333334</v>
      </c>
      <c r="H19" s="5">
        <f>G12/H18</f>
        <v>853333.3333333334</v>
      </c>
    </row>
    <row r="20" spans="1:8" ht="15.75" thickBot="1">
      <c r="A20" s="1" t="s">
        <v>15</v>
      </c>
      <c r="C20" s="5">
        <f>C19*10*(C2/1000)</f>
        <v>102400000000.00002</v>
      </c>
      <c r="D20" s="5">
        <f>D19*10*(C2/1000)</f>
        <v>211570247.93388432</v>
      </c>
      <c r="E20" s="5">
        <f>E19*10*(E2/1000)</f>
        <v>1440000000000</v>
      </c>
      <c r="F20" s="5">
        <f>F19*10*(E2/1000)</f>
        <v>3599999999.9999995</v>
      </c>
      <c r="G20" s="5">
        <f>G19*10*(G2/1000)</f>
        <v>102400000000.00002</v>
      </c>
      <c r="H20" s="5">
        <f>H19*10*(G2/1000)</f>
        <v>256000000.00000003</v>
      </c>
    </row>
    <row r="21" spans="1:8" ht="15.75" thickBot="1">
      <c r="A21" s="10" t="s">
        <v>16</v>
      </c>
      <c r="B21" s="11"/>
      <c r="C21" s="12">
        <f>C20/1000000000</f>
        <v>102.40000000000002</v>
      </c>
      <c r="D21" s="19"/>
      <c r="E21" s="12">
        <f>E20/1000000000</f>
        <v>1440</v>
      </c>
      <c r="F21" s="19"/>
      <c r="G21" s="12">
        <f>G20/1000000000</f>
        <v>102.40000000000002</v>
      </c>
      <c r="H21" s="19"/>
    </row>
    <row r="22" spans="1:3" ht="15">
      <c r="A22" s="1"/>
      <c r="C22" s="6"/>
    </row>
    <row r="23" spans="1:8" ht="15">
      <c r="A23" s="21" t="s">
        <v>20</v>
      </c>
      <c r="B23" s="21"/>
      <c r="C23" s="21"/>
      <c r="D23" s="21"/>
      <c r="E23" s="21"/>
      <c r="F23" s="21"/>
      <c r="G23" s="21"/>
      <c r="H23" s="21"/>
    </row>
    <row r="24" spans="1:8" ht="15">
      <c r="A24" s="1" t="s">
        <v>21</v>
      </c>
      <c r="C24" s="6">
        <f>27648/0.4536</f>
        <v>60952.380952380954</v>
      </c>
      <c r="D24" t="s">
        <v>44</v>
      </c>
      <c r="E24" s="6">
        <f>27648/0.4536</f>
        <v>60952.380952380954</v>
      </c>
      <c r="F24" t="s">
        <v>44</v>
      </c>
      <c r="G24" s="6">
        <f>27648/0.4536</f>
        <v>60952.380952380954</v>
      </c>
      <c r="H24" t="s">
        <v>44</v>
      </c>
    </row>
    <row r="25" spans="1:8" ht="15">
      <c r="A25" s="1" t="s">
        <v>39</v>
      </c>
      <c r="C25" s="15">
        <v>1300</v>
      </c>
      <c r="D25" t="s">
        <v>40</v>
      </c>
      <c r="E25" s="15">
        <v>1300</v>
      </c>
      <c r="F25" t="s">
        <v>40</v>
      </c>
      <c r="G25" s="15">
        <v>1300</v>
      </c>
      <c r="H25" t="s">
        <v>40</v>
      </c>
    </row>
    <row r="26" spans="1:8" ht="15">
      <c r="A26" s="1" t="s">
        <v>43</v>
      </c>
      <c r="C26">
        <f>C12*C2</f>
        <v>2.56</v>
      </c>
      <c r="D26" t="s">
        <v>41</v>
      </c>
      <c r="E26">
        <f>E12*E2</f>
        <v>36</v>
      </c>
      <c r="F26" t="s">
        <v>41</v>
      </c>
      <c r="G26">
        <f>G12*G2</f>
        <v>2.56</v>
      </c>
      <c r="H26" t="s">
        <v>41</v>
      </c>
    </row>
    <row r="27" spans="1:8" ht="15">
      <c r="A27" s="1" t="s">
        <v>14</v>
      </c>
      <c r="C27">
        <f>C26*C25</f>
        <v>3328</v>
      </c>
      <c r="D27" t="s">
        <v>42</v>
      </c>
      <c r="E27">
        <f>E26*E25</f>
        <v>46800</v>
      </c>
      <c r="F27" t="s">
        <v>42</v>
      </c>
      <c r="G27">
        <f>G26*G25</f>
        <v>3328</v>
      </c>
      <c r="H27" t="s">
        <v>42</v>
      </c>
    </row>
    <row r="28" spans="1:8" ht="15.75" thickBot="1">
      <c r="A28" s="1" t="s">
        <v>22</v>
      </c>
      <c r="C28" s="5">
        <f>C24*C27</f>
        <v>202849523.80952382</v>
      </c>
      <c r="E28" s="5">
        <f>E24*E27</f>
        <v>2852571428.571429</v>
      </c>
      <c r="F28" s="5"/>
      <c r="G28" s="5">
        <f>G24*G27</f>
        <v>202849523.80952382</v>
      </c>
      <c r="H28" s="5"/>
    </row>
    <row r="29" spans="1:8" ht="15.75" thickBot="1">
      <c r="A29" s="4" t="s">
        <v>19</v>
      </c>
      <c r="B29" s="7"/>
      <c r="C29" s="28">
        <f>C28/1000000000</f>
        <v>0.2028495238095238</v>
      </c>
      <c r="D29" s="29">
        <f>D20/1000000000</f>
        <v>0.21157024793388432</v>
      </c>
      <c r="E29" s="8">
        <f>E28/1000000000</f>
        <v>2.8525714285714288</v>
      </c>
      <c r="F29" s="9">
        <f>F20/1000000000</f>
        <v>3.5999999999999996</v>
      </c>
      <c r="G29" s="28">
        <f>G28/1000000000</f>
        <v>0.2028495238095238</v>
      </c>
      <c r="H29" s="29">
        <f>H20/1000000000</f>
        <v>0.256</v>
      </c>
    </row>
    <row r="31" spans="1:8" ht="15">
      <c r="A31" s="20" t="s">
        <v>50</v>
      </c>
      <c r="B31" s="21"/>
      <c r="C31" s="21"/>
      <c r="D31" s="21"/>
      <c r="E31" s="21"/>
      <c r="F31" s="21"/>
      <c r="G31" s="21"/>
      <c r="H31" s="21"/>
    </row>
    <row r="32" spans="1:8" ht="15">
      <c r="A32" s="1" t="s">
        <v>35</v>
      </c>
      <c r="C32">
        <v>1</v>
      </c>
      <c r="D32" t="s">
        <v>36</v>
      </c>
      <c r="E32">
        <v>1</v>
      </c>
      <c r="F32" t="s">
        <v>36</v>
      </c>
      <c r="G32">
        <v>1</v>
      </c>
      <c r="H32" t="s">
        <v>36</v>
      </c>
    </row>
    <row r="33" spans="1:8" ht="15.75" thickBot="1">
      <c r="A33" s="1" t="s">
        <v>49</v>
      </c>
      <c r="C33" s="6">
        <f>C10/(C27*1000)</f>
        <v>173.07692307692307</v>
      </c>
      <c r="D33" t="s">
        <v>37</v>
      </c>
      <c r="E33" s="6">
        <f>E10/(E27*1000)</f>
        <v>173.07692307692307</v>
      </c>
      <c r="F33" t="s">
        <v>37</v>
      </c>
      <c r="G33" s="6">
        <f>G10/(G27*1000)</f>
        <v>173.07692307692307</v>
      </c>
      <c r="H33" t="s">
        <v>37</v>
      </c>
    </row>
    <row r="34" spans="1:8" ht="15.75" thickBot="1">
      <c r="A34" s="22" t="s">
        <v>51</v>
      </c>
      <c r="B34" s="23" t="s">
        <v>30</v>
      </c>
      <c r="C34" s="26">
        <f>C33*C32</f>
        <v>173.07692307692307</v>
      </c>
      <c r="D34" s="27" t="s">
        <v>38</v>
      </c>
      <c r="E34" s="24">
        <f>E33*E32</f>
        <v>173.07692307692307</v>
      </c>
      <c r="F34" s="24" t="s">
        <v>38</v>
      </c>
      <c r="G34" s="26">
        <f>G33*G32</f>
        <v>173.07692307692307</v>
      </c>
      <c r="H34" s="25" t="s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  <ignoredErrors>
    <ignoredError sqref="D19:E19 G19:G20 D20 F20 D29:E29 F29: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Nieuwenhuys</dc:creator>
  <cp:keywords/>
  <dc:description/>
  <cp:lastModifiedBy>Ed Nieuwenhuys</cp:lastModifiedBy>
  <cp:lastPrinted>2007-08-26T21:04:07Z</cp:lastPrinted>
  <dcterms:created xsi:type="dcterms:W3CDTF">2007-08-23T20:05:03Z</dcterms:created>
  <dcterms:modified xsi:type="dcterms:W3CDTF">2007-09-02T16:04:56Z</dcterms:modified>
  <cp:category/>
  <cp:version/>
  <cp:contentType/>
  <cp:contentStatus/>
</cp:coreProperties>
</file>